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wner\Desktop\장대현학교 행재정\02 2023 학교회계\학교 발전기금\"/>
    </mc:Choice>
  </mc:AlternateContent>
  <xr:revisionPtr revIDLastSave="0" documentId="13_ncr:1_{9FB3D78D-7EE2-4985-BC32-EFDF70B8627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학년도 2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 l="1"/>
  <c r="L13" i="1"/>
  <c r="L14" i="1"/>
  <c r="L15" i="1"/>
  <c r="L16" i="1"/>
  <c r="L17" i="1"/>
  <c r="L18" i="1"/>
  <c r="L19" i="1"/>
  <c r="L20" i="1"/>
  <c r="G15" i="1"/>
  <c r="G14" i="1"/>
  <c r="L12" i="1"/>
  <c r="G13" i="1"/>
  <c r="C22" i="1" l="1"/>
  <c r="G12" i="1"/>
  <c r="L11" i="1"/>
  <c r="G11" i="1"/>
  <c r="L10" i="1"/>
  <c r="G10" i="1"/>
  <c r="H10" i="1" s="1"/>
  <c r="L9" i="1"/>
  <c r="G9" i="1"/>
  <c r="H9" i="1" s="1"/>
  <c r="L8" i="1"/>
  <c r="G8" i="1"/>
  <c r="M10" i="1" l="1"/>
  <c r="M9" i="1"/>
  <c r="L22" i="1"/>
  <c r="H11" i="1"/>
  <c r="G22" i="1"/>
  <c r="H8" i="1"/>
  <c r="H22" i="1" l="1"/>
  <c r="M22" i="1" s="1"/>
  <c r="M8" i="1"/>
</calcChain>
</file>

<file path=xl/sharedStrings.xml><?xml version="1.0" encoding="utf-8"?>
<sst xmlns="http://schemas.openxmlformats.org/spreadsheetml/2006/main" count="41" uniqueCount="29">
  <si>
    <t>학교발전기금 접수 및 집행내역</t>
    <phoneticPr fontId="2" type="noConversion"/>
  </si>
  <si>
    <t>(단위: 천원)</t>
    <phoneticPr fontId="2" type="noConversion"/>
  </si>
  <si>
    <t>사용용도</t>
  </si>
  <si>
    <t>이전 분기 
이월금(가)</t>
    <phoneticPr fontId="2" type="noConversion"/>
  </si>
  <si>
    <t>사용용도별 
합계
(A=가+나)</t>
    <phoneticPr fontId="2" type="noConversion"/>
  </si>
  <si>
    <t>사용용도별 
집행잔액
(A-B)</t>
    <phoneticPr fontId="2" type="noConversion"/>
  </si>
  <si>
    <t>기탁일자</t>
  </si>
  <si>
    <t>기탁자</t>
  </si>
  <si>
    <t>기탁금액</t>
  </si>
  <si>
    <t>소계</t>
  </si>
  <si>
    <t>지출일자</t>
  </si>
  <si>
    <t>세부내역</t>
  </si>
  <si>
    <t>지출금액</t>
  </si>
  <si>
    <t>학교교육시설 
보수 및 확충</t>
    <phoneticPr fontId="2" type="noConversion"/>
  </si>
  <si>
    <t>교육용 기자재 
및 도서 구입</t>
    <phoneticPr fontId="2" type="noConversion"/>
  </si>
  <si>
    <t>학교체육활동
기타 학예활동 지원</t>
    <phoneticPr fontId="2" type="noConversion"/>
  </si>
  <si>
    <t>학생복지 및 
학생자치활동 지원</t>
    <phoneticPr fontId="2" type="noConversion"/>
  </si>
  <si>
    <t>***</t>
    <phoneticPr fontId="2" type="noConversion"/>
  </si>
  <si>
    <t>합계</t>
  </si>
  <si>
    <t>※ 기탁자명은 기탁자가 요구할 경우에 한 함</t>
    <phoneticPr fontId="2" type="noConversion"/>
  </si>
  <si>
    <t>※ 해당 분기 내 '접수 및 집행 내역'이 없어도 "해당없음" 으로 자료 등록</t>
    <phoneticPr fontId="2" type="noConversion"/>
  </si>
  <si>
    <t>※ 필요시 '행추가'하여 다수의 접수 및 집행내역 기입 가능</t>
    <phoneticPr fontId="2" type="noConversion"/>
  </si>
  <si>
    <t>장대현중고등학교</t>
    <phoneticPr fontId="2" type="noConversion"/>
  </si>
  <si>
    <t>■  기간: 2023학년도 2분기(2023.6.1~2023.8.31.)</t>
    <phoneticPr fontId="2" type="noConversion"/>
  </si>
  <si>
    <t>2분기 접수내역(나)</t>
    <phoneticPr fontId="2" type="noConversion"/>
  </si>
  <si>
    <t>2분기 집행내역(B)</t>
    <phoneticPr fontId="2" type="noConversion"/>
  </si>
  <si>
    <t>학생장학금</t>
    <phoneticPr fontId="2" type="noConversion"/>
  </si>
  <si>
    <t>5월우유급식대금</t>
    <phoneticPr fontId="2" type="noConversion"/>
  </si>
  <si>
    <t>비데 설치(물품)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</si>
</sst>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6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right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 wrapText="1"/>
    </xf>
    <xf numFmtId="41" fontId="8" fillId="0" borderId="12" xfId="1" applyFont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1" fontId="9" fillId="0" borderId="14" xfId="1" applyFont="1" applyBorder="1" applyAlignment="1">
      <alignment horizontal="center" vertical="center" wrapText="1"/>
    </xf>
    <xf numFmtId="41" fontId="8" fillId="3" borderId="15" xfId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right" vertical="center" wrapText="1"/>
    </xf>
    <xf numFmtId="14" fontId="9" fillId="0" borderId="12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41" fontId="9" fillId="0" borderId="17" xfId="1" applyFont="1" applyBorder="1" applyAlignment="1">
      <alignment horizontal="center" vertical="center" wrapText="1"/>
    </xf>
    <xf numFmtId="41" fontId="8" fillId="0" borderId="17" xfId="1" applyFont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center" vertical="center" wrapText="1"/>
    </xf>
    <xf numFmtId="41" fontId="8" fillId="3" borderId="18" xfId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right" vertical="center" wrapText="1"/>
    </xf>
    <xf numFmtId="14" fontId="9" fillId="0" borderId="2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41" fontId="8" fillId="0" borderId="20" xfId="1" applyFont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center" vertical="center" wrapText="1"/>
    </xf>
    <xf numFmtId="41" fontId="9" fillId="0" borderId="20" xfId="1" applyFont="1" applyBorder="1" applyAlignment="1">
      <alignment horizontal="center" vertical="center" wrapText="1"/>
    </xf>
    <xf numFmtId="41" fontId="8" fillId="3" borderId="21" xfId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1" fontId="10" fillId="3" borderId="32" xfId="1" applyFont="1" applyFill="1" applyBorder="1" applyAlignment="1">
      <alignment horizontal="right" vertical="center" wrapText="1"/>
    </xf>
    <xf numFmtId="41" fontId="10" fillId="0" borderId="32" xfId="1" applyFont="1" applyBorder="1" applyAlignment="1">
      <alignment horizontal="center" vertical="center" wrapText="1"/>
    </xf>
    <xf numFmtId="41" fontId="10" fillId="0" borderId="36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41" fontId="8" fillId="3" borderId="23" xfId="1" applyFont="1" applyFill="1" applyBorder="1" applyAlignment="1">
      <alignment horizontal="center" vertical="center" wrapText="1"/>
    </xf>
    <xf numFmtId="41" fontId="8" fillId="3" borderId="26" xfId="1" applyFont="1" applyFill="1" applyBorder="1" applyAlignment="1">
      <alignment horizontal="center" vertical="center" wrapText="1"/>
    </xf>
    <xf numFmtId="41" fontId="8" fillId="3" borderId="29" xfId="1" applyFont="1" applyFill="1" applyBorder="1" applyAlignment="1">
      <alignment horizontal="center" vertical="center" wrapText="1"/>
    </xf>
    <xf numFmtId="41" fontId="8" fillId="3" borderId="24" xfId="1" applyFont="1" applyFill="1" applyBorder="1" applyAlignment="1">
      <alignment horizontal="center" vertical="center" wrapText="1"/>
    </xf>
    <xf numFmtId="41" fontId="8" fillId="3" borderId="27" xfId="1" applyFont="1" applyFill="1" applyBorder="1" applyAlignment="1">
      <alignment horizontal="center" vertical="center" wrapText="1"/>
    </xf>
    <xf numFmtId="41" fontId="8" fillId="3" borderId="30" xfId="1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9"/>
  <sheetViews>
    <sheetView tabSelected="1" workbookViewId="0">
      <selection activeCell="B2" sqref="B2:M2"/>
    </sheetView>
  </sheetViews>
  <sheetFormatPr defaultRowHeight="13.5" x14ac:dyDescent="0.15"/>
  <cols>
    <col min="1" max="1" width="2.109375" customWidth="1"/>
    <col min="2" max="2" width="17.44140625" customWidth="1"/>
    <col min="3" max="3" width="9.33203125" bestFit="1" customWidth="1"/>
    <col min="4" max="4" width="10.21875" customWidth="1"/>
    <col min="5" max="5" width="6.5546875" bestFit="1" customWidth="1"/>
    <col min="8" max="8" width="9.88671875" bestFit="1" customWidth="1"/>
    <col min="9" max="9" width="10.44140625" customWidth="1"/>
    <col min="10" max="10" width="14.21875" bestFit="1" customWidth="1"/>
    <col min="12" max="12" width="10.5546875" bestFit="1" customWidth="1"/>
    <col min="13" max="13" width="10" bestFit="1" customWidth="1"/>
  </cols>
  <sheetData>
    <row r="1" spans="2:13" ht="15" customHeight="1" x14ac:dyDescent="0.15"/>
    <row r="2" spans="2:13" ht="47.25" customHeight="1" x14ac:dyDescent="0.15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2:13" ht="15.7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33" customHeight="1" x14ac:dyDescent="0.15">
      <c r="B4" s="50" t="s">
        <v>23</v>
      </c>
      <c r="C4" s="50"/>
      <c r="D4" s="50"/>
      <c r="E4" s="50"/>
      <c r="F4" s="50"/>
      <c r="G4" s="50"/>
      <c r="H4" s="50"/>
      <c r="I4" s="51" t="s">
        <v>22</v>
      </c>
      <c r="J4" s="51"/>
      <c r="K4" s="51"/>
      <c r="L4" s="51"/>
      <c r="M4" s="51"/>
    </row>
    <row r="5" spans="2:13" ht="21" customHeight="1" thickBot="1" x14ac:dyDescent="0.3">
      <c r="M5" s="2" t="s">
        <v>1</v>
      </c>
    </row>
    <row r="6" spans="2:13" ht="30" customHeight="1" x14ac:dyDescent="0.15">
      <c r="B6" s="52" t="s">
        <v>2</v>
      </c>
      <c r="C6" s="54" t="s">
        <v>3</v>
      </c>
      <c r="D6" s="56" t="s">
        <v>24</v>
      </c>
      <c r="E6" s="57"/>
      <c r="F6" s="57"/>
      <c r="G6" s="58"/>
      <c r="H6" s="54" t="s">
        <v>4</v>
      </c>
      <c r="I6" s="56" t="s">
        <v>25</v>
      </c>
      <c r="J6" s="57"/>
      <c r="K6" s="57"/>
      <c r="L6" s="58"/>
      <c r="M6" s="59" t="s">
        <v>5</v>
      </c>
    </row>
    <row r="7" spans="2:13" ht="30" customHeight="1" thickBot="1" x14ac:dyDescent="0.2">
      <c r="B7" s="53"/>
      <c r="C7" s="55"/>
      <c r="D7" s="3" t="s">
        <v>6</v>
      </c>
      <c r="E7" s="3" t="s">
        <v>7</v>
      </c>
      <c r="F7" s="3" t="s">
        <v>8</v>
      </c>
      <c r="G7" s="3" t="s">
        <v>9</v>
      </c>
      <c r="H7" s="55"/>
      <c r="I7" s="3" t="s">
        <v>10</v>
      </c>
      <c r="J7" s="3" t="s">
        <v>11</v>
      </c>
      <c r="K7" s="3" t="s">
        <v>12</v>
      </c>
      <c r="L7" s="3" t="s">
        <v>9</v>
      </c>
      <c r="M7" s="60"/>
    </row>
    <row r="8" spans="2:13" ht="30" customHeight="1" thickTop="1" x14ac:dyDescent="0.15">
      <c r="B8" s="4" t="s">
        <v>13</v>
      </c>
      <c r="C8" s="5">
        <v>0</v>
      </c>
      <c r="D8" s="6"/>
      <c r="E8" s="7"/>
      <c r="F8" s="8"/>
      <c r="G8" s="9">
        <f>SUM(F8:F8)</f>
        <v>0</v>
      </c>
      <c r="H8" s="10">
        <f>C8+G8</f>
        <v>0</v>
      </c>
      <c r="I8" s="6"/>
      <c r="J8" s="11"/>
      <c r="K8" s="12"/>
      <c r="L8" s="9">
        <f>SUM(K8:K8)</f>
        <v>0</v>
      </c>
      <c r="M8" s="13">
        <f>H8-L8</f>
        <v>0</v>
      </c>
    </row>
    <row r="9" spans="2:13" ht="30" customHeight="1" x14ac:dyDescent="0.15">
      <c r="B9" s="14" t="s">
        <v>14</v>
      </c>
      <c r="C9" s="15">
        <v>0</v>
      </c>
      <c r="D9" s="16"/>
      <c r="E9" s="17"/>
      <c r="F9" s="18"/>
      <c r="G9" s="19">
        <f>SUM(F9)</f>
        <v>0</v>
      </c>
      <c r="H9" s="20">
        <f>C9+G9</f>
        <v>0</v>
      </c>
      <c r="I9" s="16"/>
      <c r="J9" s="17"/>
      <c r="K9" s="18"/>
      <c r="L9" s="19">
        <f>SUM(K9)</f>
        <v>0</v>
      </c>
      <c r="M9" s="21">
        <f>H9-L9</f>
        <v>0</v>
      </c>
    </row>
    <row r="10" spans="2:13" ht="30" customHeight="1" x14ac:dyDescent="0.15">
      <c r="B10" s="22" t="s">
        <v>15</v>
      </c>
      <c r="C10" s="23">
        <v>0</v>
      </c>
      <c r="D10" s="24"/>
      <c r="E10" s="25"/>
      <c r="F10" s="25"/>
      <c r="G10" s="26">
        <f>SUM(F10)</f>
        <v>0</v>
      </c>
      <c r="H10" s="27">
        <f>C10+G10</f>
        <v>0</v>
      </c>
      <c r="I10" s="25"/>
      <c r="J10" s="25"/>
      <c r="K10" s="28"/>
      <c r="L10" s="26">
        <f>SUM(K10)</f>
        <v>0</v>
      </c>
      <c r="M10" s="29">
        <f>H10-L10</f>
        <v>0</v>
      </c>
    </row>
    <row r="11" spans="2:13" ht="30" customHeight="1" x14ac:dyDescent="0.15">
      <c r="B11" s="37" t="s">
        <v>16</v>
      </c>
      <c r="C11" s="40">
        <v>300</v>
      </c>
      <c r="D11" s="24">
        <v>45112</v>
      </c>
      <c r="E11" s="25" t="s">
        <v>17</v>
      </c>
      <c r="F11" s="28">
        <v>100</v>
      </c>
      <c r="G11" s="26">
        <f>SUM(F11)</f>
        <v>100</v>
      </c>
      <c r="H11" s="40">
        <f>SUM(G11:G21)+C11</f>
        <v>9008.5</v>
      </c>
      <c r="I11" s="24">
        <v>45085</v>
      </c>
      <c r="J11" s="25" t="s">
        <v>27</v>
      </c>
      <c r="K11" s="28">
        <v>300</v>
      </c>
      <c r="L11" s="26">
        <f>SUM(K11)</f>
        <v>300</v>
      </c>
      <c r="M11" s="43">
        <f>H22-L22</f>
        <v>299.5</v>
      </c>
    </row>
    <row r="12" spans="2:13" ht="30" customHeight="1" x14ac:dyDescent="0.15">
      <c r="B12" s="38"/>
      <c r="C12" s="41"/>
      <c r="D12" s="24">
        <v>45135</v>
      </c>
      <c r="E12" s="25" t="s">
        <v>17</v>
      </c>
      <c r="F12" s="28">
        <v>8000</v>
      </c>
      <c r="G12" s="26">
        <f t="shared" ref="G12:G15" si="0">SUM(F12)</f>
        <v>8000</v>
      </c>
      <c r="H12" s="41"/>
      <c r="I12" s="24">
        <v>45140</v>
      </c>
      <c r="J12" s="25" t="s">
        <v>26</v>
      </c>
      <c r="K12" s="28">
        <v>1000</v>
      </c>
      <c r="L12" s="26">
        <f>SUM(K12)</f>
        <v>1000</v>
      </c>
      <c r="M12" s="44"/>
    </row>
    <row r="13" spans="2:13" ht="30" customHeight="1" x14ac:dyDescent="0.15">
      <c r="B13" s="38"/>
      <c r="C13" s="41"/>
      <c r="D13" s="24">
        <v>45138</v>
      </c>
      <c r="E13" s="25" t="s">
        <v>17</v>
      </c>
      <c r="F13" s="28">
        <v>100</v>
      </c>
      <c r="G13" s="26">
        <f t="shared" si="0"/>
        <v>100</v>
      </c>
      <c r="H13" s="41"/>
      <c r="I13" s="24">
        <v>45140</v>
      </c>
      <c r="J13" s="25" t="s">
        <v>26</v>
      </c>
      <c r="K13" s="28">
        <v>1000</v>
      </c>
      <c r="L13" s="26">
        <f t="shared" ref="L13:L20" si="1">SUM(K13)</f>
        <v>1000</v>
      </c>
      <c r="M13" s="44"/>
    </row>
    <row r="14" spans="2:13" ht="30" customHeight="1" x14ac:dyDescent="0.15">
      <c r="B14" s="38"/>
      <c r="C14" s="41"/>
      <c r="D14" s="24">
        <v>45166</v>
      </c>
      <c r="E14" s="25" t="s">
        <v>17</v>
      </c>
      <c r="F14" s="28">
        <v>100</v>
      </c>
      <c r="G14" s="26">
        <f t="shared" si="0"/>
        <v>100</v>
      </c>
      <c r="H14" s="41"/>
      <c r="I14" s="24">
        <v>45140</v>
      </c>
      <c r="J14" s="25" t="s">
        <v>26</v>
      </c>
      <c r="K14" s="28">
        <v>1000</v>
      </c>
      <c r="L14" s="26">
        <f t="shared" si="1"/>
        <v>1000</v>
      </c>
      <c r="M14" s="44"/>
    </row>
    <row r="15" spans="2:13" ht="30" customHeight="1" x14ac:dyDescent="0.15">
      <c r="B15" s="38"/>
      <c r="C15" s="41"/>
      <c r="D15" s="24">
        <v>45167</v>
      </c>
      <c r="E15" s="25" t="s">
        <v>17</v>
      </c>
      <c r="F15" s="28">
        <v>408.5</v>
      </c>
      <c r="G15" s="26">
        <f t="shared" si="0"/>
        <v>408.5</v>
      </c>
      <c r="H15" s="41"/>
      <c r="I15" s="24">
        <v>45140</v>
      </c>
      <c r="J15" s="25" t="s">
        <v>26</v>
      </c>
      <c r="K15" s="28">
        <v>1000</v>
      </c>
      <c r="L15" s="26">
        <f t="shared" si="1"/>
        <v>1000</v>
      </c>
      <c r="M15" s="44"/>
    </row>
    <row r="16" spans="2:13" ht="30" customHeight="1" x14ac:dyDescent="0.15">
      <c r="B16" s="38"/>
      <c r="C16" s="41"/>
      <c r="D16" s="24"/>
      <c r="E16" s="25"/>
      <c r="F16" s="28"/>
      <c r="G16" s="26"/>
      <c r="H16" s="41"/>
      <c r="I16" s="24">
        <v>45140</v>
      </c>
      <c r="J16" s="25" t="s">
        <v>26</v>
      </c>
      <c r="K16" s="28">
        <v>1000</v>
      </c>
      <c r="L16" s="26">
        <f t="shared" si="1"/>
        <v>1000</v>
      </c>
      <c r="M16" s="44"/>
    </row>
    <row r="17" spans="2:13" ht="30" customHeight="1" x14ac:dyDescent="0.15">
      <c r="B17" s="38"/>
      <c r="C17" s="41"/>
      <c r="D17" s="24"/>
      <c r="E17" s="25"/>
      <c r="F17" s="28"/>
      <c r="G17" s="26"/>
      <c r="H17" s="41"/>
      <c r="I17" s="24">
        <v>45140</v>
      </c>
      <c r="J17" s="25" t="s">
        <v>26</v>
      </c>
      <c r="K17" s="28">
        <v>1000</v>
      </c>
      <c r="L17" s="26">
        <f t="shared" si="1"/>
        <v>1000</v>
      </c>
      <c r="M17" s="44"/>
    </row>
    <row r="18" spans="2:13" ht="30" customHeight="1" x14ac:dyDescent="0.15">
      <c r="B18" s="38"/>
      <c r="C18" s="41"/>
      <c r="D18" s="24"/>
      <c r="E18" s="25"/>
      <c r="F18" s="28"/>
      <c r="G18" s="26"/>
      <c r="H18" s="41"/>
      <c r="I18" s="24">
        <v>45140</v>
      </c>
      <c r="J18" s="25" t="s">
        <v>26</v>
      </c>
      <c r="K18" s="28">
        <v>1000</v>
      </c>
      <c r="L18" s="26">
        <f t="shared" si="1"/>
        <v>1000</v>
      </c>
      <c r="M18" s="44"/>
    </row>
    <row r="19" spans="2:13" ht="30" customHeight="1" x14ac:dyDescent="0.15">
      <c r="B19" s="38"/>
      <c r="C19" s="41"/>
      <c r="D19" s="24"/>
      <c r="E19" s="25"/>
      <c r="F19" s="28"/>
      <c r="G19" s="26"/>
      <c r="H19" s="41"/>
      <c r="I19" s="24">
        <v>45140</v>
      </c>
      <c r="J19" s="25" t="s">
        <v>26</v>
      </c>
      <c r="K19" s="28">
        <v>1000</v>
      </c>
      <c r="L19" s="26">
        <f t="shared" si="1"/>
        <v>1000</v>
      </c>
      <c r="M19" s="44"/>
    </row>
    <row r="20" spans="2:13" ht="30" customHeight="1" x14ac:dyDescent="0.15">
      <c r="B20" s="38"/>
      <c r="C20" s="41"/>
      <c r="D20" s="24"/>
      <c r="E20" s="25"/>
      <c r="F20" s="28"/>
      <c r="G20" s="26"/>
      <c r="H20" s="41"/>
      <c r="I20" s="24">
        <v>45167</v>
      </c>
      <c r="J20" s="25" t="s">
        <v>28</v>
      </c>
      <c r="K20" s="28">
        <v>409</v>
      </c>
      <c r="L20" s="26">
        <f t="shared" si="1"/>
        <v>409</v>
      </c>
      <c r="M20" s="44"/>
    </row>
    <row r="21" spans="2:13" ht="30" customHeight="1" x14ac:dyDescent="0.15">
      <c r="B21" s="39"/>
      <c r="C21" s="42"/>
      <c r="D21" s="24"/>
      <c r="E21" s="25"/>
      <c r="F21" s="28"/>
      <c r="G21" s="26"/>
      <c r="H21" s="42"/>
      <c r="I21" s="24"/>
      <c r="J21" s="25"/>
      <c r="K21" s="28"/>
      <c r="L21" s="26"/>
      <c r="M21" s="45"/>
    </row>
    <row r="22" spans="2:13" ht="30" customHeight="1" thickBot="1" x14ac:dyDescent="0.2">
      <c r="B22" s="30" t="s">
        <v>18</v>
      </c>
      <c r="C22" s="31">
        <f>SUM(C8:C11)</f>
        <v>300</v>
      </c>
      <c r="D22" s="46"/>
      <c r="E22" s="47"/>
      <c r="F22" s="48"/>
      <c r="G22" s="32">
        <f>SUM(G8:G21)</f>
        <v>8708.5</v>
      </c>
      <c r="H22" s="32">
        <f>SUM(H8:H21)</f>
        <v>9008.5</v>
      </c>
      <c r="I22" s="46"/>
      <c r="J22" s="47"/>
      <c r="K22" s="48"/>
      <c r="L22" s="32">
        <f>SUM(L8:L21)</f>
        <v>8709</v>
      </c>
      <c r="M22" s="33">
        <f>(H22-L22)</f>
        <v>299.5</v>
      </c>
    </row>
    <row r="27" spans="2:13" s="34" customFormat="1" ht="28.5" customHeight="1" x14ac:dyDescent="0.15">
      <c r="B27" s="35" t="s">
        <v>19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2:13" s="34" customFormat="1" ht="28.5" customHeight="1" x14ac:dyDescent="0.15">
      <c r="B28" s="36" t="s">
        <v>20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</row>
    <row r="29" spans="2:13" s="34" customFormat="1" ht="28.5" customHeight="1" x14ac:dyDescent="0.15">
      <c r="B29" s="36" t="s">
        <v>21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</sheetData>
  <mergeCells count="18">
    <mergeCell ref="B2:M2"/>
    <mergeCell ref="B4:H4"/>
    <mergeCell ref="I4:M4"/>
    <mergeCell ref="B6:B7"/>
    <mergeCell ref="C6:C7"/>
    <mergeCell ref="D6:G6"/>
    <mergeCell ref="H6:H7"/>
    <mergeCell ref="I6:L6"/>
    <mergeCell ref="M6:M7"/>
    <mergeCell ref="B27:M27"/>
    <mergeCell ref="B28:M28"/>
    <mergeCell ref="B29:M29"/>
    <mergeCell ref="B11:B21"/>
    <mergeCell ref="C11:C21"/>
    <mergeCell ref="H11:H21"/>
    <mergeCell ref="M11:M21"/>
    <mergeCell ref="D22:F22"/>
    <mergeCell ref="I22:K22"/>
  </mergeCells>
  <phoneticPr fontId="2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2023학년도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2021-12-02T02:12:21Z</dcterms:created>
  <dcterms:modified xsi:type="dcterms:W3CDTF">2023-09-27T01:53:22Z</dcterms:modified>
</cp:coreProperties>
</file>